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:\桌面\Source data\"/>
    </mc:Choice>
  </mc:AlternateContent>
  <xr:revisionPtr revIDLastSave="0" documentId="13_ncr:1_{369C3B34-C126-4CE0-B9F6-8A6C31AF2752}" xr6:coauthVersionLast="47" xr6:coauthVersionMax="47" xr10:uidLastSave="{00000000-0000-0000-0000-000000000000}"/>
  <bookViews>
    <workbookView xWindow="28680" yWindow="-3330" windowWidth="29040" windowHeight="15720" activeTab="5" xr2:uid="{00000000-000D-0000-FFFF-FFFF00000000}"/>
  </bookViews>
  <sheets>
    <sheet name="Micro-CT" sheetId="1" r:id="rId1"/>
    <sheet name="MAR" sheetId="2" r:id="rId2"/>
    <sheet name="BIC" sheetId="3" r:id="rId3"/>
    <sheet name="Maximal force" sheetId="4" r:id="rId4"/>
    <sheet name="Masson" sheetId="5" r:id="rId5"/>
    <sheet name="OPN+COL-I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6" l="1"/>
  <c r="F14" i="6"/>
  <c r="E14" i="6"/>
  <c r="D14" i="6"/>
  <c r="C14" i="6"/>
  <c r="G7" i="6"/>
  <c r="F7" i="6"/>
  <c r="E7" i="6"/>
  <c r="D7" i="6"/>
  <c r="C7" i="6"/>
  <c r="G7" i="5"/>
  <c r="F7" i="5"/>
  <c r="E7" i="5"/>
  <c r="D7" i="5"/>
  <c r="C7" i="5"/>
  <c r="E7" i="3"/>
  <c r="D7" i="3"/>
  <c r="C7" i="3"/>
  <c r="B7" i="3"/>
  <c r="A7" i="3"/>
  <c r="E12" i="2"/>
  <c r="D12" i="2"/>
  <c r="C12" i="2"/>
  <c r="B12" i="2"/>
  <c r="A12" i="2"/>
  <c r="E11" i="2"/>
  <c r="D11" i="2"/>
  <c r="C11" i="2"/>
  <c r="B11" i="2"/>
  <c r="A11" i="2"/>
  <c r="E10" i="2"/>
  <c r="D10" i="2"/>
  <c r="C10" i="2"/>
  <c r="B10" i="2"/>
  <c r="A10" i="2"/>
  <c r="E9" i="2"/>
  <c r="D9" i="2"/>
  <c r="C9" i="2"/>
  <c r="B9" i="2"/>
  <c r="A9" i="2"/>
  <c r="E8" i="2"/>
  <c r="E13" i="2" s="1"/>
  <c r="D8" i="2"/>
  <c r="D13" i="2" s="1"/>
  <c r="C8" i="2"/>
  <c r="C13" i="2" s="1"/>
  <c r="B8" i="2"/>
  <c r="B13" i="2" s="1"/>
  <c r="A8" i="2"/>
  <c r="A13" i="2" s="1"/>
  <c r="F31" i="1"/>
  <c r="E31" i="1"/>
  <c r="D31" i="1"/>
  <c r="C31" i="1"/>
  <c r="B31" i="1"/>
  <c r="F25" i="1"/>
  <c r="E25" i="1"/>
  <c r="D25" i="1"/>
  <c r="C25" i="1"/>
  <c r="B25" i="1"/>
  <c r="F19" i="1"/>
  <c r="E19" i="1"/>
  <c r="D19" i="1"/>
  <c r="C19" i="1"/>
  <c r="B19" i="1"/>
  <c r="F13" i="1"/>
  <c r="E13" i="1"/>
  <c r="D13" i="1"/>
  <c r="C13" i="1"/>
  <c r="B13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<sst xmlns="http://schemas.openxmlformats.org/spreadsheetml/2006/main" count="56" uniqueCount="31">
  <si>
    <t>TIO2</t>
    <phoneticPr fontId="2" type="noConversion"/>
  </si>
  <si>
    <t>DOPA</t>
    <phoneticPr fontId="2" type="noConversion"/>
  </si>
  <si>
    <t>P1</t>
    <phoneticPr fontId="2" type="noConversion"/>
  </si>
  <si>
    <t>P2</t>
    <phoneticPr fontId="2" type="noConversion"/>
  </si>
  <si>
    <t>P1@P2</t>
    <phoneticPr fontId="2" type="noConversion"/>
  </si>
  <si>
    <t>BMD (g/cm3)</t>
    <phoneticPr fontId="2" type="noConversion"/>
  </si>
  <si>
    <t>BV/TV (%)</t>
    <phoneticPr fontId="2" type="noConversion"/>
  </si>
  <si>
    <t>BS/BV (1/mm)</t>
    <phoneticPr fontId="2" type="noConversion"/>
  </si>
  <si>
    <t>Tb.N (1/mm)</t>
    <phoneticPr fontId="2" type="noConversion"/>
  </si>
  <si>
    <t>Tb.Th（mm）</t>
    <phoneticPr fontId="2" type="noConversion"/>
  </si>
  <si>
    <t>Tb.Sp（mm）</t>
    <phoneticPr fontId="2" type="noConversion"/>
  </si>
  <si>
    <t>BMD (g/cm3)</t>
  </si>
  <si>
    <t>BV/TV (%)</t>
  </si>
  <si>
    <t>Tb.N (1/mm)</t>
  </si>
  <si>
    <t>Tb.Th（mm）</t>
  </si>
  <si>
    <t>Max force（N）</t>
    <phoneticPr fontId="2" type="noConversion"/>
  </si>
  <si>
    <t>um</t>
    <phoneticPr fontId="2" type="noConversion"/>
  </si>
  <si>
    <t>7days</t>
    <phoneticPr fontId="2" type="noConversion"/>
  </si>
  <si>
    <t>um/d</t>
    <phoneticPr fontId="2" type="noConversion"/>
  </si>
  <si>
    <r>
      <t>TiO</t>
    </r>
    <r>
      <rPr>
        <vertAlign val="subscript"/>
        <sz val="10"/>
        <rFont val="Arial"/>
        <family val="2"/>
      </rPr>
      <t>2</t>
    </r>
  </si>
  <si>
    <t>DOPA</t>
  </si>
  <si>
    <t>DOPA-P1</t>
  </si>
  <si>
    <t>DOPA-P2</t>
  </si>
  <si>
    <t>DOPA-P1@P2</t>
  </si>
  <si>
    <t>组别</t>
    <phoneticPr fontId="2" type="noConversion"/>
  </si>
  <si>
    <t>Area</t>
  </si>
  <si>
    <t>%Area</t>
  </si>
  <si>
    <t>CVF (%)</t>
    <phoneticPr fontId="2" type="noConversion"/>
  </si>
  <si>
    <t>Masson</t>
    <phoneticPr fontId="2" type="noConversion"/>
  </si>
  <si>
    <t>COL-I</t>
    <phoneticPr fontId="2" type="noConversion"/>
  </si>
  <si>
    <t>OPN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</si>
</sst>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_ "/>
    <numFmt numFmtId="177" formatCode="0.00_ "/>
    <numFmt numFmtId="178" formatCode="0.000_ "/>
  </numFmts>
  <fonts count="14" x14ac:knownFonts="1">
    <font>
      <sz val="11"/>
      <color theme="1"/>
      <name val="等线"/>
      <family val="2"/>
      <scheme val="minor"/>
    </font>
    <font>
      <u/>
      <sz val="11"/>
      <color theme="10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color theme="0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name val="等线"/>
      <family val="2"/>
      <scheme val="minor"/>
    </font>
    <font>
      <b/>
      <sz val="11"/>
      <name val="等线"/>
      <family val="3"/>
      <charset val="134"/>
      <scheme val="minor"/>
    </font>
    <font>
      <b/>
      <sz val="11"/>
      <color rgb="FFFF0000"/>
      <name val="等线"/>
      <family val="3"/>
      <charset val="134"/>
      <scheme val="minor"/>
    </font>
    <font>
      <sz val="10"/>
      <name val="Arial"/>
      <family val="2"/>
    </font>
    <font>
      <vertAlign val="subscript"/>
      <sz val="10"/>
      <name val="Arial"/>
      <family val="2"/>
    </font>
    <font>
      <sz val="11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 vertical="center"/>
    </xf>
    <xf numFmtId="176" fontId="0" fillId="0" borderId="0" xfId="0" applyNumberFormat="1"/>
    <xf numFmtId="0" fontId="4" fillId="3" borderId="0" xfId="0" applyFont="1" applyFill="1" applyAlignment="1">
      <alignment horizontal="center" vertical="center"/>
    </xf>
    <xf numFmtId="176" fontId="5" fillId="0" borderId="0" xfId="0" applyNumberFormat="1" applyFont="1"/>
    <xf numFmtId="0" fontId="3" fillId="4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177" fontId="6" fillId="0" borderId="0" xfId="0" applyNumberFormat="1" applyFont="1"/>
    <xf numFmtId="177" fontId="7" fillId="0" borderId="0" xfId="0" applyNumberFormat="1" applyFont="1"/>
    <xf numFmtId="177" fontId="0" fillId="0" borderId="0" xfId="0" applyNumberFormat="1"/>
    <xf numFmtId="0" fontId="8" fillId="0" borderId="0" xfId="1" applyFont="1"/>
    <xf numFmtId="178" fontId="0" fillId="0" borderId="0" xfId="0" applyNumberFormat="1"/>
    <xf numFmtId="178" fontId="9" fillId="0" borderId="0" xfId="0" applyNumberFormat="1" applyFont="1"/>
    <xf numFmtId="178" fontId="10" fillId="0" borderId="0" xfId="0" applyNumberFormat="1" applyFont="1"/>
    <xf numFmtId="177" fontId="10" fillId="0" borderId="0" xfId="0" applyNumberFormat="1" applyFont="1"/>
    <xf numFmtId="0" fontId="11" fillId="0" borderId="0" xfId="0" applyFont="1"/>
    <xf numFmtId="0" fontId="11" fillId="0" borderId="0" xfId="0" applyFont="1" applyAlignment="1">
      <alignment horizontal="center"/>
    </xf>
    <xf numFmtId="0" fontId="8" fillId="0" borderId="0" xfId="1" applyFont="1" applyAlignment="1">
      <alignment horizontal="center"/>
    </xf>
    <xf numFmtId="177" fontId="13" fillId="0" borderId="0" xfId="0" applyNumberFormat="1" applyFont="1"/>
    <xf numFmtId="0" fontId="3" fillId="2" borderId="0" xfId="0" applyFont="1" applyFill="1" applyAlignment="1">
      <alignment horizontal="center" vertical="center"/>
    </xf>
    <xf numFmtId="0" fontId="6" fillId="0" borderId="0" xfId="0" applyFont="1"/>
    <xf numFmtId="0" fontId="3" fillId="8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0" applyFont="1" applyFill="1" applyAlignment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workbookViewId="0">
      <selection activeCell="D37" sqref="D37"/>
    </sheetView>
  </sheetViews>
  <sheetFormatPr defaultRowHeight="13.8" x14ac:dyDescent="0.25"/>
  <cols>
    <col min="1" max="1" width="17" customWidth="1"/>
    <col min="2" max="3" width="10.44140625" bestFit="1" customWidth="1"/>
    <col min="4" max="4" width="9.6640625" customWidth="1"/>
    <col min="5" max="5" width="12.44140625" customWidth="1"/>
    <col min="6" max="6" width="13.21875" customWidth="1"/>
    <col min="8" max="8" width="6.44140625" customWidth="1"/>
    <col min="9" max="9" width="12.109375" customWidth="1"/>
    <col min="10" max="10" width="13.21875" customWidth="1"/>
    <col min="11" max="11" width="14.44140625" customWidth="1"/>
    <col min="12" max="12" width="13.77734375" customWidth="1"/>
    <col min="13" max="13" width="14.21875" customWidth="1"/>
    <col min="14" max="14" width="15.6640625" customWidth="1"/>
    <col min="17" max="17" width="14.21875" customWidth="1"/>
    <col min="18" max="18" width="12.88671875" customWidth="1"/>
    <col min="19" max="19" width="13.5546875" customWidth="1"/>
    <col min="20" max="20" width="14.33203125" customWidth="1"/>
    <col min="21" max="21" width="14.5546875" customWidth="1"/>
    <col min="22" max="22" width="14.6640625" customWidth="1"/>
  </cols>
  <sheetData>
    <row r="1" spans="1:14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I1" s="2" t="s">
        <v>5</v>
      </c>
      <c r="J1" s="2" t="s">
        <v>6</v>
      </c>
      <c r="K1" s="2" t="s">
        <v>7</v>
      </c>
      <c r="L1" s="2" t="s">
        <v>8</v>
      </c>
      <c r="M1" s="2" t="s">
        <v>9</v>
      </c>
      <c r="N1" s="2" t="s">
        <v>10</v>
      </c>
    </row>
    <row r="2" spans="1:14" x14ac:dyDescent="0.25">
      <c r="A2" s="3" t="s">
        <v>11</v>
      </c>
      <c r="B2" s="4">
        <v>0.55218</v>
      </c>
      <c r="C2" s="4">
        <v>0.49972</v>
      </c>
      <c r="D2" s="4">
        <v>0.84214999999999995</v>
      </c>
      <c r="E2" s="4">
        <v>0.89387000000000005</v>
      </c>
      <c r="F2" s="4">
        <v>1.2444500000000001</v>
      </c>
      <c r="I2">
        <v>0.45355600000000001</v>
      </c>
      <c r="J2">
        <v>21.15940295</v>
      </c>
      <c r="K2">
        <v>22.299566009999999</v>
      </c>
      <c r="L2">
        <v>1.3365770400000001</v>
      </c>
      <c r="M2">
        <v>0.15831039</v>
      </c>
      <c r="N2">
        <v>1.19944601</v>
      </c>
    </row>
    <row r="3" spans="1:14" x14ac:dyDescent="0.25">
      <c r="A3" s="3"/>
      <c r="B3" s="4">
        <v>0.51587000000000005</v>
      </c>
      <c r="C3" s="4">
        <v>0.57313999999999998</v>
      </c>
      <c r="D3" s="4">
        <v>0.76192000000000004</v>
      </c>
      <c r="E3" s="4">
        <v>0.91117000000000004</v>
      </c>
      <c r="F3" s="4">
        <v>1.3514600000000001</v>
      </c>
      <c r="I3">
        <v>0.46722999999999998</v>
      </c>
      <c r="J3">
        <v>36.106595589999998</v>
      </c>
      <c r="K3">
        <v>12.9415628</v>
      </c>
      <c r="L3">
        <v>1.46870425</v>
      </c>
      <c r="M3">
        <v>0.2458398</v>
      </c>
      <c r="N3">
        <v>1.3657325499999999</v>
      </c>
    </row>
    <row r="4" spans="1:14" x14ac:dyDescent="0.25">
      <c r="A4" s="3"/>
      <c r="B4" s="4">
        <v>0.57125999999999999</v>
      </c>
      <c r="C4" s="4">
        <v>0.52886999999999995</v>
      </c>
      <c r="D4" s="4">
        <v>0.87697999999999998</v>
      </c>
      <c r="E4" s="4">
        <v>0.92874000000000001</v>
      </c>
      <c r="F4" s="4">
        <v>1.1888000000000001</v>
      </c>
      <c r="I4">
        <v>0.47456939999999997</v>
      </c>
      <c r="J4">
        <v>30.59549054</v>
      </c>
      <c r="K4">
        <v>14.85027187</v>
      </c>
      <c r="L4">
        <v>1.38682642</v>
      </c>
      <c r="M4">
        <v>0.22061513999999999</v>
      </c>
      <c r="N4">
        <v>1.27680291</v>
      </c>
    </row>
    <row r="5" spans="1:14" x14ac:dyDescent="0.25">
      <c r="A5" s="3"/>
      <c r="B5" s="4">
        <v>0.59326999999999996</v>
      </c>
      <c r="C5" s="4">
        <v>0.57494999999999996</v>
      </c>
      <c r="D5" s="4">
        <v>0.90225</v>
      </c>
      <c r="E5" s="4">
        <v>1.0188699999999999</v>
      </c>
      <c r="F5" s="4">
        <v>1.3329299999999999</v>
      </c>
      <c r="I5">
        <v>0.51866570000000001</v>
      </c>
      <c r="J5">
        <v>38.386769690000001</v>
      </c>
      <c r="K5">
        <v>11.56073003</v>
      </c>
      <c r="L5">
        <v>1.5192245900000001</v>
      </c>
      <c r="M5">
        <v>0.25267344000000003</v>
      </c>
      <c r="N5">
        <v>1.42125335</v>
      </c>
    </row>
    <row r="6" spans="1:14" x14ac:dyDescent="0.25">
      <c r="A6" s="3"/>
      <c r="B6" s="4">
        <v>0.53247</v>
      </c>
      <c r="C6" s="4">
        <v>0.59621999999999997</v>
      </c>
      <c r="D6" s="4">
        <v>0.89758000000000004</v>
      </c>
      <c r="E6" s="4">
        <v>1.0487299999999999</v>
      </c>
      <c r="F6" s="4">
        <v>1.44279</v>
      </c>
      <c r="I6">
        <v>0.4473492</v>
      </c>
      <c r="J6">
        <v>25.276718320000001</v>
      </c>
      <c r="K6">
        <v>17.629981340000001</v>
      </c>
      <c r="L6">
        <v>1.2628374200000001</v>
      </c>
      <c r="M6">
        <v>0.20015812999999999</v>
      </c>
      <c r="N6">
        <v>1.2001005300000001</v>
      </c>
    </row>
    <row r="7" spans="1:14" x14ac:dyDescent="0.25">
      <c r="A7" s="5"/>
      <c r="B7" s="6">
        <f>AVERAGE(B2:B6)</f>
        <v>0.55301</v>
      </c>
      <c r="C7" s="6">
        <f t="shared" ref="C7:F7" si="0">AVERAGE(C2:C6)</f>
        <v>0.55457999999999996</v>
      </c>
      <c r="D7" s="6">
        <f t="shared" si="0"/>
        <v>0.85617599999999994</v>
      </c>
      <c r="E7" s="6">
        <f t="shared" si="0"/>
        <v>0.96027600000000002</v>
      </c>
      <c r="F7" s="6">
        <f t="shared" si="0"/>
        <v>1.3120860000000001</v>
      </c>
    </row>
    <row r="8" spans="1:14" x14ac:dyDescent="0.25">
      <c r="A8" s="7" t="s">
        <v>12</v>
      </c>
      <c r="B8" s="4">
        <v>20.147870000000001</v>
      </c>
      <c r="C8" s="4">
        <v>21.11478</v>
      </c>
      <c r="D8" s="4">
        <v>33.117449999999998</v>
      </c>
      <c r="E8" s="4">
        <v>39.787469999999999</v>
      </c>
      <c r="F8" s="4">
        <v>59.412170000000003</v>
      </c>
      <c r="I8">
        <v>0.46284579999999997</v>
      </c>
      <c r="J8">
        <v>30.880111190000001</v>
      </c>
      <c r="K8">
        <v>14.694443420000001</v>
      </c>
      <c r="L8">
        <v>1.36824272</v>
      </c>
      <c r="M8">
        <v>0.22569175999999999</v>
      </c>
      <c r="N8">
        <v>1.28226405</v>
      </c>
    </row>
    <row r="9" spans="1:14" x14ac:dyDescent="0.25">
      <c r="A9" s="7"/>
      <c r="B9" s="4">
        <v>18.77412</v>
      </c>
      <c r="C9" s="4">
        <v>21.258790000000001</v>
      </c>
      <c r="D9" s="4">
        <v>34.475259999999999</v>
      </c>
      <c r="E9" s="4">
        <v>44.112090000000002</v>
      </c>
      <c r="F9" s="4">
        <v>62.252580000000002</v>
      </c>
      <c r="I9">
        <v>0.46022449999999998</v>
      </c>
      <c r="J9">
        <v>34.847546260000001</v>
      </c>
      <c r="K9">
        <v>13.22053558</v>
      </c>
      <c r="L9">
        <v>1.4684960300000001</v>
      </c>
      <c r="M9">
        <v>0.23730092</v>
      </c>
      <c r="N9">
        <v>1.34883653</v>
      </c>
    </row>
    <row r="10" spans="1:14" x14ac:dyDescent="0.25">
      <c r="A10" s="7"/>
      <c r="B10" s="4">
        <v>19.11458</v>
      </c>
      <c r="C10" s="4">
        <v>23.14789</v>
      </c>
      <c r="D10" s="4">
        <v>38.17848</v>
      </c>
      <c r="E10" s="4">
        <v>42.553060000000002</v>
      </c>
      <c r="F10" s="4">
        <v>57.342059999999996</v>
      </c>
      <c r="I10">
        <v>0.4818461</v>
      </c>
      <c r="J10">
        <v>28.949823299999998</v>
      </c>
      <c r="K10">
        <v>15.34446608</v>
      </c>
      <c r="L10">
        <v>1.3321743100000001</v>
      </c>
      <c r="M10">
        <v>0.21731258000000001</v>
      </c>
      <c r="N10">
        <v>1.24854395</v>
      </c>
    </row>
    <row r="11" spans="1:14" x14ac:dyDescent="0.25">
      <c r="A11" s="7"/>
      <c r="B11" s="4">
        <v>23.727080000000001</v>
      </c>
      <c r="C11" s="4">
        <v>18.141739999999999</v>
      </c>
      <c r="D11" s="4">
        <v>32.164580999999998</v>
      </c>
      <c r="E11" s="4">
        <v>36.55789</v>
      </c>
      <c r="F11" s="4">
        <v>65.55789</v>
      </c>
      <c r="I11">
        <v>0.55121759999999997</v>
      </c>
      <c r="J11">
        <v>39.642508200000002</v>
      </c>
      <c r="K11">
        <v>10.521648409999999</v>
      </c>
      <c r="L11">
        <v>1.5362349099999999</v>
      </c>
      <c r="M11">
        <v>0.25804978000000001</v>
      </c>
      <c r="N11">
        <v>1.4865830099999999</v>
      </c>
    </row>
    <row r="12" spans="1:14" x14ac:dyDescent="0.25">
      <c r="A12" s="7"/>
      <c r="B12" s="4">
        <v>18.151240000000001</v>
      </c>
      <c r="C12" s="4">
        <v>21.17896</v>
      </c>
      <c r="D12" s="4">
        <v>29.77206</v>
      </c>
      <c r="E12" s="4">
        <v>45.148780000000002</v>
      </c>
      <c r="F12" s="4">
        <v>62.652929999999998</v>
      </c>
      <c r="I12">
        <v>0.46827639999999998</v>
      </c>
      <c r="J12">
        <v>32.960761820000002</v>
      </c>
      <c r="K12">
        <v>13.74666753</v>
      </c>
      <c r="L12">
        <v>1.4484040300000001</v>
      </c>
      <c r="M12">
        <v>0.22756607000000001</v>
      </c>
      <c r="N12">
        <v>1.3165767399999999</v>
      </c>
    </row>
    <row r="13" spans="1:14" x14ac:dyDescent="0.25">
      <c r="A13" s="8"/>
      <c r="B13" s="6">
        <f>AVERAGE(B8:B12)</f>
        <v>19.982977999999999</v>
      </c>
      <c r="C13" s="6">
        <f t="shared" ref="C13:F13" si="1">AVERAGE(C8:C12)</f>
        <v>20.968432</v>
      </c>
      <c r="D13" s="6">
        <f t="shared" si="1"/>
        <v>33.541566199999998</v>
      </c>
      <c r="E13" s="6">
        <f t="shared" si="1"/>
        <v>41.631858000000001</v>
      </c>
      <c r="F13" s="6">
        <f t="shared" si="1"/>
        <v>61.443525999999999</v>
      </c>
    </row>
    <row r="14" spans="1:14" x14ac:dyDescent="0.25">
      <c r="A14" s="9" t="s">
        <v>13</v>
      </c>
      <c r="B14" s="4">
        <v>0.70118000000000003</v>
      </c>
      <c r="C14" s="4">
        <v>0.68557000000000001</v>
      </c>
      <c r="D14" s="4">
        <v>0.91852999999999996</v>
      </c>
      <c r="E14" s="4">
        <v>1.3662099999999999</v>
      </c>
      <c r="F14" s="4">
        <v>1.52563</v>
      </c>
      <c r="I14">
        <v>0.50935529999999996</v>
      </c>
      <c r="J14">
        <v>30.371172810000001</v>
      </c>
      <c r="K14">
        <v>14.98455059</v>
      </c>
      <c r="L14">
        <v>1.3495041400000001</v>
      </c>
      <c r="M14">
        <v>0.22505431000000001</v>
      </c>
      <c r="N14">
        <v>1.28361177</v>
      </c>
    </row>
    <row r="15" spans="1:14" x14ac:dyDescent="0.25">
      <c r="A15" s="9"/>
      <c r="B15" s="4">
        <v>0.57547000000000004</v>
      </c>
      <c r="C15" s="4">
        <v>0.68156000000000005</v>
      </c>
      <c r="D15" s="4">
        <v>0.98116999999999999</v>
      </c>
      <c r="E15" s="4">
        <v>1.21922</v>
      </c>
      <c r="F15" s="4">
        <v>1.46452</v>
      </c>
      <c r="I15">
        <v>0.47464719999999999</v>
      </c>
      <c r="J15">
        <v>33.722687319999999</v>
      </c>
      <c r="K15">
        <v>14.048237869999999</v>
      </c>
      <c r="L15">
        <v>1.4884974799999999</v>
      </c>
      <c r="M15">
        <v>0.22655522</v>
      </c>
      <c r="N15">
        <v>1.32731037</v>
      </c>
    </row>
    <row r="16" spans="1:14" x14ac:dyDescent="0.25">
      <c r="A16" s="9"/>
      <c r="B16" s="4">
        <v>0.61202000000000001</v>
      </c>
      <c r="C16" s="4">
        <v>0.59996000000000005</v>
      </c>
      <c r="D16" s="4">
        <v>1.0859300000000001</v>
      </c>
      <c r="E16" s="4">
        <v>1.18845</v>
      </c>
      <c r="F16" s="4">
        <v>1.5845199999999999</v>
      </c>
      <c r="I16">
        <v>0.47220689999999998</v>
      </c>
      <c r="J16">
        <v>32.377187200000002</v>
      </c>
      <c r="K16">
        <v>13.437103309999999</v>
      </c>
      <c r="L16">
        <v>1.41442355</v>
      </c>
      <c r="M16">
        <v>0.22890730000000001</v>
      </c>
      <c r="N16">
        <v>1.33015273</v>
      </c>
    </row>
    <row r="17" spans="1:14" x14ac:dyDescent="0.25">
      <c r="A17" s="9"/>
      <c r="B17" s="4">
        <v>0.62141000000000002</v>
      </c>
      <c r="C17" s="4">
        <v>0.65146999999999999</v>
      </c>
      <c r="D17" s="4">
        <v>1.11578</v>
      </c>
      <c r="E17" s="4">
        <v>1.36879</v>
      </c>
      <c r="F17" s="4">
        <v>1.4568700000000001</v>
      </c>
      <c r="I17">
        <v>0.51189779999999996</v>
      </c>
      <c r="J17">
        <v>33.887855950000002</v>
      </c>
      <c r="K17">
        <v>12.812148090000001</v>
      </c>
      <c r="L17">
        <v>1.4179780900000001</v>
      </c>
      <c r="M17">
        <v>0.23898716</v>
      </c>
      <c r="N17">
        <v>1.3080282999999999</v>
      </c>
    </row>
    <row r="18" spans="1:14" x14ac:dyDescent="0.25">
      <c r="A18" s="9"/>
      <c r="B18" s="4">
        <v>0.67471000000000003</v>
      </c>
      <c r="C18" s="4">
        <v>0.72785</v>
      </c>
      <c r="D18" s="4">
        <v>1.17896</v>
      </c>
      <c r="E18" s="4">
        <v>1.3684799999999999</v>
      </c>
      <c r="F18" s="4">
        <v>1.41526</v>
      </c>
      <c r="I18">
        <v>0.47606199999999999</v>
      </c>
      <c r="J18">
        <v>31.009826060000002</v>
      </c>
      <c r="K18">
        <v>14.420446999999999</v>
      </c>
      <c r="L18">
        <v>1.3816607599999999</v>
      </c>
      <c r="M18">
        <v>0.22443878</v>
      </c>
      <c r="N18">
        <v>1.30503649</v>
      </c>
    </row>
    <row r="19" spans="1:14" x14ac:dyDescent="0.25">
      <c r="A19" s="8"/>
      <c r="B19" s="6">
        <f>AVERAGE(B14:B18)</f>
        <v>0.63695800000000014</v>
      </c>
      <c r="C19" s="6">
        <f t="shared" ref="C19:F19" si="2">AVERAGE(C14:C18)</f>
        <v>0.66928200000000004</v>
      </c>
      <c r="D19" s="6">
        <f t="shared" si="2"/>
        <v>1.056074</v>
      </c>
      <c r="E19" s="6">
        <f t="shared" si="2"/>
        <v>1.30223</v>
      </c>
      <c r="F19" s="6">
        <f t="shared" si="2"/>
        <v>1.48936</v>
      </c>
    </row>
    <row r="20" spans="1:14" x14ac:dyDescent="0.25">
      <c r="A20" s="10" t="s">
        <v>14</v>
      </c>
      <c r="B20" s="4">
        <v>44.158740000000002</v>
      </c>
      <c r="C20" s="4">
        <v>56.258740000000003</v>
      </c>
      <c r="D20" s="4">
        <v>94.358739999999997</v>
      </c>
      <c r="E20" s="4">
        <v>110.87587000000001</v>
      </c>
      <c r="F20" s="4">
        <v>130.45786000000001</v>
      </c>
      <c r="I20">
        <v>0.49609130000000001</v>
      </c>
      <c r="J20">
        <v>34.299110599999999</v>
      </c>
      <c r="K20">
        <v>12.58660534</v>
      </c>
      <c r="L20">
        <v>1.4559449900000001</v>
      </c>
      <c r="M20">
        <v>0.23557971</v>
      </c>
      <c r="N20">
        <v>1.3779778499999999</v>
      </c>
    </row>
    <row r="21" spans="1:14" x14ac:dyDescent="0.25">
      <c r="A21" s="10"/>
      <c r="B21" s="4">
        <v>50.220570000000002</v>
      </c>
      <c r="C21" s="4">
        <v>51.117890000000003</v>
      </c>
      <c r="D21" s="4">
        <v>94.117850000000004</v>
      </c>
      <c r="E21" s="4">
        <v>114.88572000000001</v>
      </c>
      <c r="F21" s="4">
        <v>127.55741999999999</v>
      </c>
      <c r="I21">
        <v>0.47637299999999999</v>
      </c>
      <c r="J21">
        <v>33.18123361</v>
      </c>
      <c r="K21">
        <v>13.10556403</v>
      </c>
      <c r="L21">
        <v>1.38992453</v>
      </c>
      <c r="M21">
        <v>0.23872687000000001</v>
      </c>
      <c r="N21">
        <v>1.3264317400000001</v>
      </c>
    </row>
    <row r="22" spans="1:14" x14ac:dyDescent="0.25">
      <c r="A22" s="10"/>
      <c r="B22" s="4">
        <v>44.118740000000003</v>
      </c>
      <c r="C22" s="4">
        <v>45.247810000000001</v>
      </c>
      <c r="D22" s="4">
        <v>87.587680000000006</v>
      </c>
      <c r="E22" s="4">
        <v>107.22358</v>
      </c>
      <c r="F22" s="4">
        <v>115.38572000000001</v>
      </c>
      <c r="I22">
        <v>0.47780489999999998</v>
      </c>
      <c r="J22">
        <v>33.279728159999998</v>
      </c>
      <c r="K22">
        <v>12.73882661</v>
      </c>
      <c r="L22">
        <v>1.39643297</v>
      </c>
      <c r="M22">
        <v>0.23831954999999999</v>
      </c>
      <c r="N22">
        <v>1.34176965</v>
      </c>
    </row>
    <row r="23" spans="1:14" x14ac:dyDescent="0.25">
      <c r="A23" s="10"/>
      <c r="B23" s="4">
        <v>50.117890000000003</v>
      </c>
      <c r="C23" s="4">
        <v>49.587940000000003</v>
      </c>
      <c r="D23" s="4">
        <v>92.258790000000005</v>
      </c>
      <c r="E23" s="4">
        <v>121.55382</v>
      </c>
      <c r="F23" s="4">
        <v>134.55427</v>
      </c>
      <c r="I23">
        <v>0.4742382</v>
      </c>
      <c r="J23">
        <v>33.818050560000003</v>
      </c>
      <c r="K23">
        <v>13.316376</v>
      </c>
      <c r="L23">
        <v>1.43813909</v>
      </c>
      <c r="M23">
        <v>0.23515146000000001</v>
      </c>
      <c r="N23">
        <v>1.3158147600000001</v>
      </c>
    </row>
    <row r="24" spans="1:14" x14ac:dyDescent="0.25">
      <c r="A24" s="10"/>
      <c r="B24" s="4">
        <v>59.774889999999999</v>
      </c>
      <c r="C24" s="4">
        <v>53.885269999999998</v>
      </c>
      <c r="D24" s="4">
        <v>85.668750000000003</v>
      </c>
      <c r="E24" s="4">
        <v>108.88776</v>
      </c>
      <c r="F24" s="4">
        <v>133.99835999999999</v>
      </c>
      <c r="I24">
        <v>0.45964490000000002</v>
      </c>
      <c r="J24">
        <v>31.25233098</v>
      </c>
      <c r="K24">
        <v>14.46567772</v>
      </c>
      <c r="L24">
        <v>1.34748672</v>
      </c>
      <c r="M24">
        <v>0.23193053</v>
      </c>
      <c r="N24">
        <v>1.28219281</v>
      </c>
    </row>
    <row r="25" spans="1:14" x14ac:dyDescent="0.25">
      <c r="A25" s="8"/>
      <c r="B25" s="6">
        <f>AVERAGE(B20:B24)</f>
        <v>49.678166000000004</v>
      </c>
      <c r="C25" s="6">
        <f t="shared" ref="C25:F25" si="3">AVERAGE(C20:C24)</f>
        <v>51.219529999999999</v>
      </c>
      <c r="D25" s="6">
        <f t="shared" si="3"/>
        <v>90.798361999999983</v>
      </c>
      <c r="E25" s="6">
        <f t="shared" si="3"/>
        <v>112.68535</v>
      </c>
      <c r="F25" s="6">
        <f t="shared" si="3"/>
        <v>128.390726</v>
      </c>
    </row>
    <row r="26" spans="1:14" x14ac:dyDescent="0.25">
      <c r="A26" s="11" t="s">
        <v>15</v>
      </c>
      <c r="B26" s="12">
        <v>29.86</v>
      </c>
      <c r="C26" s="12">
        <v>31.44</v>
      </c>
      <c r="D26" s="12">
        <v>53.12</v>
      </c>
      <c r="E26" s="12">
        <v>66.55</v>
      </c>
      <c r="F26" s="12">
        <v>83.32</v>
      </c>
    </row>
    <row r="27" spans="1:14" x14ac:dyDescent="0.25">
      <c r="A27" s="11"/>
      <c r="B27" s="12">
        <v>33.130000000000003</v>
      </c>
      <c r="C27" s="12">
        <v>35.54</v>
      </c>
      <c r="D27" s="12">
        <v>50.98</v>
      </c>
      <c r="E27" s="12">
        <v>62.47</v>
      </c>
      <c r="F27" s="12">
        <v>83.95</v>
      </c>
    </row>
    <row r="28" spans="1:14" x14ac:dyDescent="0.25">
      <c r="A28" s="11"/>
      <c r="B28" s="12">
        <v>34.22</v>
      </c>
      <c r="C28" s="12">
        <v>29.52</v>
      </c>
      <c r="D28" s="12">
        <v>42.77</v>
      </c>
      <c r="E28" s="12">
        <v>59.83</v>
      </c>
      <c r="F28" s="12">
        <v>76.95</v>
      </c>
    </row>
    <row r="29" spans="1:14" x14ac:dyDescent="0.25">
      <c r="A29" s="11"/>
      <c r="B29" s="12">
        <v>28.66</v>
      </c>
      <c r="C29" s="12">
        <v>30.29</v>
      </c>
      <c r="D29" s="12">
        <v>49.87</v>
      </c>
      <c r="E29" s="12">
        <v>68.78</v>
      </c>
      <c r="F29" s="12">
        <v>80.459999999999994</v>
      </c>
    </row>
    <row r="30" spans="1:14" x14ac:dyDescent="0.25">
      <c r="A30" s="11"/>
      <c r="B30" s="12">
        <v>30.88</v>
      </c>
      <c r="C30" s="12">
        <v>34.770000000000003</v>
      </c>
      <c r="D30" s="12">
        <v>52.06</v>
      </c>
      <c r="E30" s="12">
        <v>59.97</v>
      </c>
      <c r="F30" s="12">
        <v>85.92</v>
      </c>
    </row>
    <row r="31" spans="1:14" x14ac:dyDescent="0.25">
      <c r="A31" s="8"/>
      <c r="B31" s="13">
        <f>AVERAGE(B26:B30)</f>
        <v>31.35</v>
      </c>
      <c r="C31" s="13">
        <f t="shared" ref="C31:F31" si="4">AVERAGE(C26:C30)</f>
        <v>32.311999999999998</v>
      </c>
      <c r="D31" s="13">
        <f t="shared" si="4"/>
        <v>49.760000000000005</v>
      </c>
      <c r="E31" s="13">
        <f t="shared" si="4"/>
        <v>63.52</v>
      </c>
      <c r="F31" s="13">
        <f t="shared" si="4"/>
        <v>82.11999999999999</v>
      </c>
    </row>
    <row r="32" spans="1:14" x14ac:dyDescent="0.25">
      <c r="F32" s="14"/>
    </row>
  </sheetData>
  <mergeCells count="5">
    <mergeCell ref="A2:A6"/>
    <mergeCell ref="A8:A12"/>
    <mergeCell ref="A14:A18"/>
    <mergeCell ref="A20:A24"/>
    <mergeCell ref="A26:A30"/>
  </mergeCells>
  <phoneticPr fontId="2" type="noConversion"/>
  <hyperlinks>
    <hyperlink ref="F1" r:id="rId1" xr:uid="{654E2157-CFD3-4E99-9228-6923C845625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05E3A-EEE9-423D-B719-F78DED3D7542}">
  <dimension ref="A1:F13"/>
  <sheetViews>
    <sheetView workbookViewId="0">
      <selection activeCell="K23" sqref="K23"/>
    </sheetView>
  </sheetViews>
  <sheetFormatPr defaultRowHeight="13.8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s="15" t="s">
        <v>4</v>
      </c>
    </row>
    <row r="2" spans="1:6" x14ac:dyDescent="0.25">
      <c r="A2" s="16">
        <v>6.8860000000000001</v>
      </c>
      <c r="B2" s="16">
        <v>6.3840000000000003</v>
      </c>
      <c r="C2" s="16">
        <v>11.032999999999999</v>
      </c>
      <c r="D2" s="16">
        <v>13.981</v>
      </c>
      <c r="E2" s="16">
        <v>17.382999999999999</v>
      </c>
      <c r="F2" t="s">
        <v>16</v>
      </c>
    </row>
    <row r="3" spans="1:6" x14ac:dyDescent="0.25">
      <c r="A3" s="16">
        <v>5.49</v>
      </c>
      <c r="B3" s="16">
        <v>7.0990000000000002</v>
      </c>
      <c r="C3" s="16">
        <v>14.704000000000001</v>
      </c>
      <c r="D3" s="16">
        <v>12.176</v>
      </c>
      <c r="E3" s="16">
        <v>18.021000000000001</v>
      </c>
    </row>
    <row r="4" spans="1:6" x14ac:dyDescent="0.25">
      <c r="A4" s="16">
        <v>7.1059999999999999</v>
      </c>
      <c r="B4" s="16">
        <v>4.9249999999999998</v>
      </c>
      <c r="C4" s="16">
        <v>11.958</v>
      </c>
      <c r="D4" s="16">
        <v>11.021000000000001</v>
      </c>
      <c r="E4" s="16">
        <v>18.393000000000001</v>
      </c>
    </row>
    <row r="5" spans="1:6" x14ac:dyDescent="0.25">
      <c r="A5" s="16">
        <v>5.5979999999999999</v>
      </c>
      <c r="B5" s="16">
        <v>6.577</v>
      </c>
      <c r="C5" s="16">
        <v>10.099</v>
      </c>
      <c r="D5" s="16">
        <v>10.589</v>
      </c>
      <c r="E5" s="16">
        <v>14.211</v>
      </c>
    </row>
    <row r="6" spans="1:6" x14ac:dyDescent="0.25">
      <c r="A6" s="16">
        <v>5.3239999999999998</v>
      </c>
      <c r="B6" s="16">
        <v>6.35</v>
      </c>
      <c r="C6" s="16">
        <v>10.705</v>
      </c>
      <c r="D6" s="16">
        <v>9.298</v>
      </c>
      <c r="E6" s="16">
        <v>13.367000000000001</v>
      </c>
    </row>
    <row r="7" spans="1:6" x14ac:dyDescent="0.25">
      <c r="A7" s="17" t="s">
        <v>17</v>
      </c>
      <c r="B7" s="18"/>
      <c r="C7" s="18"/>
      <c r="D7" s="18"/>
      <c r="E7" s="18"/>
    </row>
    <row r="8" spans="1:6" x14ac:dyDescent="0.25">
      <c r="A8" s="14">
        <f>A2/7</f>
        <v>0.98371428571428576</v>
      </c>
      <c r="B8" s="14">
        <f>B2/7</f>
        <v>0.91200000000000003</v>
      </c>
      <c r="C8" s="14">
        <f>C2/7</f>
        <v>1.5761428571428571</v>
      </c>
      <c r="D8" s="14">
        <f>D2/7</f>
        <v>1.9972857142857143</v>
      </c>
      <c r="E8" s="14">
        <f>E2/7</f>
        <v>2.4832857142857141</v>
      </c>
      <c r="F8" t="s">
        <v>18</v>
      </c>
    </row>
    <row r="9" spans="1:6" x14ac:dyDescent="0.25">
      <c r="A9" s="14">
        <f t="shared" ref="A9:E12" si="0">A3/7</f>
        <v>0.78428571428571436</v>
      </c>
      <c r="B9" s="14">
        <f t="shared" si="0"/>
        <v>1.0141428571428572</v>
      </c>
      <c r="C9" s="14">
        <f t="shared" si="0"/>
        <v>2.1005714285714285</v>
      </c>
      <c r="D9" s="14">
        <f t="shared" si="0"/>
        <v>1.7394285714285715</v>
      </c>
      <c r="E9" s="14">
        <f t="shared" si="0"/>
        <v>2.5744285714285717</v>
      </c>
    </row>
    <row r="10" spans="1:6" x14ac:dyDescent="0.25">
      <c r="A10" s="14">
        <f t="shared" si="0"/>
        <v>1.0151428571428571</v>
      </c>
      <c r="B10" s="14">
        <f t="shared" si="0"/>
        <v>0.70357142857142851</v>
      </c>
      <c r="C10" s="14">
        <f t="shared" si="0"/>
        <v>1.7082857142857144</v>
      </c>
      <c r="D10" s="14">
        <f t="shared" si="0"/>
        <v>1.5744285714285715</v>
      </c>
      <c r="E10" s="14">
        <f t="shared" si="0"/>
        <v>2.6275714285714287</v>
      </c>
    </row>
    <row r="11" spans="1:6" x14ac:dyDescent="0.25">
      <c r="A11" s="14">
        <f t="shared" si="0"/>
        <v>0.79971428571428571</v>
      </c>
      <c r="B11" s="14">
        <f t="shared" si="0"/>
        <v>0.93957142857142861</v>
      </c>
      <c r="C11" s="14">
        <f t="shared" si="0"/>
        <v>1.4427142857142858</v>
      </c>
      <c r="D11" s="14">
        <f t="shared" si="0"/>
        <v>1.5127142857142857</v>
      </c>
      <c r="E11" s="14">
        <f t="shared" si="0"/>
        <v>2.0301428571428572</v>
      </c>
    </row>
    <row r="12" spans="1:6" x14ac:dyDescent="0.25">
      <c r="A12" s="14">
        <f t="shared" si="0"/>
        <v>0.76057142857142856</v>
      </c>
      <c r="B12" s="14">
        <f t="shared" si="0"/>
        <v>0.90714285714285714</v>
      </c>
      <c r="C12" s="14">
        <f t="shared" si="0"/>
        <v>1.5292857142857144</v>
      </c>
      <c r="D12" s="14">
        <f t="shared" si="0"/>
        <v>1.3282857142857143</v>
      </c>
      <c r="E12" s="14">
        <f t="shared" si="0"/>
        <v>1.9095714285714287</v>
      </c>
    </row>
    <row r="13" spans="1:6" x14ac:dyDescent="0.25">
      <c r="A13" s="19">
        <f>AVERAGE(A8:A12)</f>
        <v>0.86868571428571428</v>
      </c>
      <c r="B13" s="19">
        <f t="shared" ref="B13:E13" si="1">AVERAGE(B8:B12)</f>
        <v>0.89528571428571424</v>
      </c>
      <c r="C13" s="19">
        <f t="shared" si="1"/>
        <v>1.6713999999999998</v>
      </c>
      <c r="D13" s="19">
        <f t="shared" si="1"/>
        <v>1.6304285714285716</v>
      </c>
      <c r="E13" s="19">
        <f t="shared" si="1"/>
        <v>2.3250000000000002</v>
      </c>
    </row>
  </sheetData>
  <phoneticPr fontId="2" type="noConversion"/>
  <hyperlinks>
    <hyperlink ref="E1" r:id="rId1" xr:uid="{E496218B-A4D3-4650-81A7-496652F0628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9BBBC-84BE-4308-8563-E2A0E5B0E273}">
  <dimension ref="A1:E13"/>
  <sheetViews>
    <sheetView workbookViewId="0">
      <selection activeCell="F29" sqref="F29"/>
    </sheetView>
  </sheetViews>
  <sheetFormatPr defaultRowHeight="13.8" x14ac:dyDescent="0.25"/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s="15" t="s">
        <v>4</v>
      </c>
    </row>
    <row r="2" spans="1:5" x14ac:dyDescent="0.25">
      <c r="A2" s="14">
        <v>5.2</v>
      </c>
      <c r="B2" s="14">
        <v>6.03</v>
      </c>
      <c r="C2" s="14">
        <v>30.81</v>
      </c>
      <c r="D2" s="14">
        <v>36.770000000000003</v>
      </c>
      <c r="E2" s="14">
        <v>63.22</v>
      </c>
    </row>
    <row r="3" spans="1:5" x14ac:dyDescent="0.25">
      <c r="A3" s="14">
        <v>3.72</v>
      </c>
      <c r="B3" s="14">
        <v>5.78</v>
      </c>
      <c r="C3" s="14">
        <v>26.75</v>
      </c>
      <c r="D3" s="14">
        <v>29.85</v>
      </c>
      <c r="E3" s="14">
        <v>55.87</v>
      </c>
    </row>
    <row r="4" spans="1:5" x14ac:dyDescent="0.25">
      <c r="A4" s="14">
        <v>3.12</v>
      </c>
      <c r="B4" s="14">
        <v>8.5399999999999991</v>
      </c>
      <c r="C4" s="14">
        <v>33.19</v>
      </c>
      <c r="D4" s="14">
        <v>36.49</v>
      </c>
      <c r="E4" s="14">
        <v>69.78</v>
      </c>
    </row>
    <row r="5" spans="1:5" x14ac:dyDescent="0.25">
      <c r="A5" s="14">
        <v>5.32</v>
      </c>
      <c r="B5" s="14">
        <v>6.63</v>
      </c>
      <c r="C5" s="14">
        <v>35.25</v>
      </c>
      <c r="D5" s="14">
        <v>32.26</v>
      </c>
      <c r="E5" s="14">
        <v>56.29</v>
      </c>
    </row>
    <row r="6" spans="1:5" x14ac:dyDescent="0.25">
      <c r="A6" s="14">
        <v>2.88</v>
      </c>
      <c r="B6" s="14">
        <v>5.52</v>
      </c>
      <c r="C6" s="14">
        <v>28.55</v>
      </c>
      <c r="D6" s="14">
        <v>35.65</v>
      </c>
      <c r="E6" s="14">
        <v>60.32</v>
      </c>
    </row>
    <row r="7" spans="1:5" x14ac:dyDescent="0.25">
      <c r="A7" s="19">
        <f>AVERAGE(A2:A6)</f>
        <v>4.048</v>
      </c>
      <c r="B7" s="19">
        <f t="shared" ref="B7:E7" si="0">AVERAGE(B2:B6)</f>
        <v>6.5</v>
      </c>
      <c r="C7" s="19">
        <f t="shared" si="0"/>
        <v>30.910000000000004</v>
      </c>
      <c r="D7" s="19">
        <f t="shared" si="0"/>
        <v>34.204000000000001</v>
      </c>
      <c r="E7" s="19">
        <f t="shared" si="0"/>
        <v>61.096000000000004</v>
      </c>
    </row>
    <row r="8" spans="1:5" x14ac:dyDescent="0.25">
      <c r="A8" s="14"/>
      <c r="B8" s="14"/>
      <c r="C8" s="14"/>
      <c r="D8" s="14"/>
      <c r="E8" s="14"/>
    </row>
    <row r="9" spans="1:5" x14ac:dyDescent="0.25">
      <c r="A9" s="14"/>
      <c r="B9" s="14"/>
      <c r="C9" s="14"/>
      <c r="D9" s="14"/>
      <c r="E9" s="14"/>
    </row>
    <row r="10" spans="1:5" x14ac:dyDescent="0.25">
      <c r="A10" s="14"/>
      <c r="B10" s="14"/>
      <c r="C10" s="14"/>
      <c r="D10" s="14"/>
      <c r="E10" s="14"/>
    </row>
    <row r="11" spans="1:5" x14ac:dyDescent="0.25">
      <c r="A11" s="14"/>
      <c r="B11" s="14"/>
      <c r="C11" s="14"/>
      <c r="D11" s="14"/>
      <c r="E11" s="14"/>
    </row>
    <row r="12" spans="1:5" x14ac:dyDescent="0.25">
      <c r="A12" s="14"/>
      <c r="B12" s="14"/>
      <c r="C12" s="14"/>
      <c r="D12" s="14"/>
      <c r="E12" s="14"/>
    </row>
    <row r="13" spans="1:5" x14ac:dyDescent="0.25">
      <c r="A13" s="14"/>
      <c r="B13" s="14"/>
      <c r="C13" s="14"/>
      <c r="D13" s="14"/>
      <c r="E13" s="14"/>
    </row>
  </sheetData>
  <phoneticPr fontId="2" type="noConversion"/>
  <hyperlinks>
    <hyperlink ref="E1" r:id="rId1" xr:uid="{FC4939EC-8241-4CBB-86E0-EBFD6B9EC2CF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5D22B-6438-43C2-B836-F77BED73E256}">
  <dimension ref="A1:E6"/>
  <sheetViews>
    <sheetView workbookViewId="0">
      <selection activeCell="I20" sqref="I20"/>
    </sheetView>
  </sheetViews>
  <sheetFormatPr defaultRowHeight="13.8" x14ac:dyDescent="0.25"/>
  <sheetData>
    <row r="1" spans="1:5" ht="15.6" x14ac:dyDescent="0.35">
      <c r="A1" s="21" t="s">
        <v>19</v>
      </c>
      <c r="B1" s="21" t="s">
        <v>20</v>
      </c>
      <c r="C1" s="21" t="s">
        <v>21</v>
      </c>
      <c r="D1" s="21" t="s">
        <v>22</v>
      </c>
      <c r="E1" s="21" t="s">
        <v>23</v>
      </c>
    </row>
    <row r="2" spans="1:5" x14ac:dyDescent="0.25">
      <c r="A2" s="20">
        <v>29.86</v>
      </c>
      <c r="B2" s="20">
        <v>31.44</v>
      </c>
      <c r="C2" s="20">
        <v>53.12</v>
      </c>
      <c r="D2" s="20">
        <v>66.55</v>
      </c>
      <c r="E2" s="20">
        <v>83.32</v>
      </c>
    </row>
    <row r="3" spans="1:5" x14ac:dyDescent="0.25">
      <c r="A3" s="20">
        <v>33.130000000000003</v>
      </c>
      <c r="B3" s="20">
        <v>35.54</v>
      </c>
      <c r="C3" s="20">
        <v>50.98</v>
      </c>
      <c r="D3" s="20">
        <v>62.47</v>
      </c>
      <c r="E3" s="20">
        <v>83.95</v>
      </c>
    </row>
    <row r="4" spans="1:5" x14ac:dyDescent="0.25">
      <c r="A4" s="20">
        <v>34.22</v>
      </c>
      <c r="B4" s="20">
        <v>29.52</v>
      </c>
      <c r="C4" s="20">
        <v>42.77</v>
      </c>
      <c r="D4" s="20">
        <v>59.83</v>
      </c>
      <c r="E4" s="20">
        <v>76.95</v>
      </c>
    </row>
    <row r="5" spans="1:5" x14ac:dyDescent="0.25">
      <c r="A5" s="20">
        <v>28.66</v>
      </c>
      <c r="B5" s="20">
        <v>30.29</v>
      </c>
      <c r="C5" s="20">
        <v>49.87</v>
      </c>
      <c r="D5" s="20">
        <v>68.78</v>
      </c>
      <c r="E5" s="20">
        <v>80.459999999999994</v>
      </c>
    </row>
    <row r="6" spans="1:5" x14ac:dyDescent="0.25">
      <c r="A6" s="20">
        <v>30.88</v>
      </c>
      <c r="B6" s="20">
        <v>34.770000000000003</v>
      </c>
      <c r="C6" s="20">
        <v>52.06</v>
      </c>
      <c r="D6" s="20">
        <v>59.97</v>
      </c>
      <c r="E6" s="20">
        <v>85.92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20CAC-5E09-4A42-953A-2D3B63A51A92}">
  <dimension ref="A1:M7"/>
  <sheetViews>
    <sheetView workbookViewId="0">
      <selection activeCell="G29" sqref="G29"/>
    </sheetView>
  </sheetViews>
  <sheetFormatPr defaultRowHeight="13.8" x14ac:dyDescent="0.25"/>
  <cols>
    <col min="2" max="2" width="17" customWidth="1"/>
    <col min="3" max="4" width="10.44140625" bestFit="1" customWidth="1"/>
    <col min="5" max="5" width="9.6640625" customWidth="1"/>
    <col min="6" max="6" width="12.44140625" customWidth="1"/>
    <col min="7" max="7" width="13.21875" customWidth="1"/>
  </cols>
  <sheetData>
    <row r="1" spans="1:13" x14ac:dyDescent="0.25">
      <c r="A1" t="s">
        <v>24</v>
      </c>
      <c r="C1" s="2" t="s">
        <v>0</v>
      </c>
      <c r="D1" s="2" t="s">
        <v>1</v>
      </c>
      <c r="E1" s="2" t="s">
        <v>2</v>
      </c>
      <c r="F1" s="2" t="s">
        <v>3</v>
      </c>
      <c r="G1" s="22" t="s">
        <v>4</v>
      </c>
      <c r="K1" t="s">
        <v>25</v>
      </c>
      <c r="L1" t="s">
        <v>26</v>
      </c>
    </row>
    <row r="2" spans="1:13" x14ac:dyDescent="0.25">
      <c r="A2" s="3"/>
      <c r="B2" s="3" t="s">
        <v>27</v>
      </c>
      <c r="C2" s="23">
        <v>11.48</v>
      </c>
      <c r="D2" s="23">
        <v>12.32</v>
      </c>
      <c r="E2" s="23">
        <v>29.01</v>
      </c>
      <c r="F2" s="23">
        <v>27.16</v>
      </c>
      <c r="G2" s="23">
        <v>33.15</v>
      </c>
      <c r="J2">
        <v>1</v>
      </c>
      <c r="K2">
        <v>4.42</v>
      </c>
      <c r="L2">
        <v>11.48</v>
      </c>
      <c r="M2" s="3" t="s">
        <v>28</v>
      </c>
    </row>
    <row r="3" spans="1:13" x14ac:dyDescent="0.25">
      <c r="A3" s="3"/>
      <c r="B3" s="3"/>
      <c r="C3" s="23">
        <v>12.66</v>
      </c>
      <c r="D3" s="23">
        <v>12.03</v>
      </c>
      <c r="E3" s="23">
        <v>26.55</v>
      </c>
      <c r="F3" s="23">
        <v>24.14</v>
      </c>
      <c r="G3" s="23">
        <v>34.21</v>
      </c>
      <c r="J3">
        <v>2</v>
      </c>
      <c r="K3">
        <v>4.42</v>
      </c>
      <c r="L3">
        <v>12.32</v>
      </c>
      <c r="M3" s="3"/>
    </row>
    <row r="4" spans="1:13" x14ac:dyDescent="0.25">
      <c r="A4" s="3"/>
      <c r="B4" s="3"/>
      <c r="C4" s="23">
        <v>10.199999999999999</v>
      </c>
      <c r="D4" s="23">
        <v>10.220000000000001</v>
      </c>
      <c r="E4" s="23">
        <v>32.01</v>
      </c>
      <c r="F4" s="23">
        <v>27.58</v>
      </c>
      <c r="G4" s="23">
        <v>27.81</v>
      </c>
      <c r="J4">
        <v>3</v>
      </c>
      <c r="K4">
        <v>4.42</v>
      </c>
      <c r="L4">
        <v>29.01</v>
      </c>
      <c r="M4" s="3"/>
    </row>
    <row r="5" spans="1:13" x14ac:dyDescent="0.25">
      <c r="A5" s="3"/>
      <c r="B5" s="3"/>
      <c r="C5" s="23">
        <v>13.11</v>
      </c>
      <c r="D5" s="23">
        <v>12.89</v>
      </c>
      <c r="E5" s="23">
        <v>28.17</v>
      </c>
      <c r="F5" s="23">
        <v>29.33</v>
      </c>
      <c r="G5" s="23">
        <v>35.22</v>
      </c>
      <c r="J5">
        <v>4</v>
      </c>
      <c r="K5">
        <v>4.42</v>
      </c>
      <c r="L5">
        <v>27.16</v>
      </c>
      <c r="M5" s="3"/>
    </row>
    <row r="6" spans="1:13" x14ac:dyDescent="0.25">
      <c r="A6" s="24"/>
      <c r="B6" s="3"/>
      <c r="C6" s="23">
        <v>9.81</v>
      </c>
      <c r="D6" s="23">
        <v>10.130000000000001</v>
      </c>
      <c r="E6" s="23">
        <v>26.58</v>
      </c>
      <c r="F6" s="23">
        <v>31.14</v>
      </c>
      <c r="G6" s="23">
        <v>35.119999999999997</v>
      </c>
      <c r="J6">
        <v>5</v>
      </c>
      <c r="K6">
        <v>4.42</v>
      </c>
      <c r="L6">
        <v>33.15</v>
      </c>
      <c r="M6" s="3"/>
    </row>
    <row r="7" spans="1:13" x14ac:dyDescent="0.25">
      <c r="C7" s="13">
        <f>AVERAGE(C2:C6)</f>
        <v>11.452000000000002</v>
      </c>
      <c r="D7" s="13">
        <f t="shared" ref="D7:G7" si="0">AVERAGE(D2:D6)</f>
        <v>11.518000000000001</v>
      </c>
      <c r="E7" s="13">
        <f t="shared" si="0"/>
        <v>28.463999999999999</v>
      </c>
      <c r="F7" s="13">
        <f t="shared" si="0"/>
        <v>27.869999999999997</v>
      </c>
      <c r="G7" s="13">
        <f t="shared" si="0"/>
        <v>33.101999999999997</v>
      </c>
    </row>
  </sheetData>
  <mergeCells count="3">
    <mergeCell ref="A2:A5"/>
    <mergeCell ref="B2:B6"/>
    <mergeCell ref="M2:M6"/>
  </mergeCells>
  <phoneticPr fontId="2" type="noConversion"/>
  <hyperlinks>
    <hyperlink ref="G1" r:id="rId1" xr:uid="{0D1C5A8F-1246-4C69-B8A4-5E2ADA67C443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872F3-58A5-453B-946F-7372F1042072}">
  <dimension ref="A1:N14"/>
  <sheetViews>
    <sheetView tabSelected="1" workbookViewId="0">
      <selection activeCell="H22" sqref="H22"/>
    </sheetView>
  </sheetViews>
  <sheetFormatPr defaultRowHeight="13.8" x14ac:dyDescent="0.25"/>
  <cols>
    <col min="2" max="2" width="17" customWidth="1"/>
    <col min="3" max="4" width="10.44140625" bestFit="1" customWidth="1"/>
    <col min="5" max="5" width="9.6640625" customWidth="1"/>
    <col min="6" max="6" width="12.44140625" customWidth="1"/>
    <col min="7" max="7" width="13.21875" customWidth="1"/>
  </cols>
  <sheetData>
    <row r="1" spans="1:14" x14ac:dyDescent="0.25">
      <c r="A1" t="s">
        <v>24</v>
      </c>
      <c r="C1" s="2" t="s">
        <v>0</v>
      </c>
      <c r="D1" s="2" t="s">
        <v>1</v>
      </c>
      <c r="E1" s="2" t="s">
        <v>2</v>
      </c>
      <c r="F1" s="2" t="s">
        <v>3</v>
      </c>
      <c r="G1" s="22" t="s">
        <v>4</v>
      </c>
      <c r="L1" t="s">
        <v>25</v>
      </c>
      <c r="M1" t="s">
        <v>26</v>
      </c>
    </row>
    <row r="2" spans="1:14" x14ac:dyDescent="0.25">
      <c r="A2" s="28"/>
      <c r="B2" s="3" t="s">
        <v>29</v>
      </c>
      <c r="C2" s="23">
        <v>6.13</v>
      </c>
      <c r="D2" s="23">
        <v>8.9499999999999993</v>
      </c>
      <c r="E2" s="23">
        <v>25.7</v>
      </c>
      <c r="F2" s="23">
        <v>29.93</v>
      </c>
      <c r="G2" s="23">
        <v>37.159999999999997</v>
      </c>
      <c r="K2">
        <v>1</v>
      </c>
      <c r="L2">
        <v>1.52</v>
      </c>
      <c r="M2" s="14">
        <v>6.13</v>
      </c>
      <c r="N2" s="3" t="s">
        <v>29</v>
      </c>
    </row>
    <row r="3" spans="1:14" x14ac:dyDescent="0.25">
      <c r="A3" s="28"/>
      <c r="B3" s="3"/>
      <c r="C3" s="23">
        <v>4.22</v>
      </c>
      <c r="D3" s="23">
        <v>7.25</v>
      </c>
      <c r="E3" s="23">
        <v>22.36</v>
      </c>
      <c r="F3" s="23">
        <v>27.88</v>
      </c>
      <c r="G3" s="23">
        <v>35.25</v>
      </c>
      <c r="K3">
        <v>2</v>
      </c>
      <c r="L3">
        <v>0.71</v>
      </c>
      <c r="M3" s="14">
        <v>8.9499999999999993</v>
      </c>
      <c r="N3" s="3"/>
    </row>
    <row r="4" spans="1:14" x14ac:dyDescent="0.25">
      <c r="A4" s="28"/>
      <c r="B4" s="3"/>
      <c r="C4" s="23">
        <v>7.61</v>
      </c>
      <c r="D4" s="23">
        <v>6.55</v>
      </c>
      <c r="E4" s="23">
        <v>27.36</v>
      </c>
      <c r="F4" s="23">
        <v>24.33</v>
      </c>
      <c r="G4" s="23">
        <v>31.68</v>
      </c>
      <c r="K4">
        <v>3</v>
      </c>
      <c r="L4">
        <v>0.88</v>
      </c>
      <c r="M4" s="14">
        <v>25.7</v>
      </c>
      <c r="N4" s="3"/>
    </row>
    <row r="5" spans="1:14" x14ac:dyDescent="0.25">
      <c r="A5" s="28"/>
      <c r="B5" s="3"/>
      <c r="C5" s="23">
        <v>5.92</v>
      </c>
      <c r="D5" s="23">
        <v>8.17</v>
      </c>
      <c r="E5" s="23">
        <v>25.34</v>
      </c>
      <c r="F5" s="23">
        <v>30.57</v>
      </c>
      <c r="G5" s="23">
        <v>32.68</v>
      </c>
      <c r="K5">
        <v>4</v>
      </c>
      <c r="L5">
        <v>0.97</v>
      </c>
      <c r="M5" s="14">
        <v>29.93</v>
      </c>
      <c r="N5" s="3"/>
    </row>
    <row r="6" spans="1:14" x14ac:dyDescent="0.25">
      <c r="A6" s="28"/>
      <c r="B6" s="3"/>
      <c r="C6" s="23">
        <v>7.64</v>
      </c>
      <c r="D6" s="23">
        <v>6.88</v>
      </c>
      <c r="E6" s="23">
        <v>25.55</v>
      </c>
      <c r="F6" s="23">
        <v>28.69</v>
      </c>
      <c r="G6" s="23">
        <v>38.549999999999997</v>
      </c>
      <c r="K6">
        <v>5</v>
      </c>
      <c r="L6">
        <v>0.83</v>
      </c>
      <c r="M6" s="14">
        <v>37.159999999999997</v>
      </c>
      <c r="N6" s="3"/>
    </row>
    <row r="7" spans="1:14" x14ac:dyDescent="0.25">
      <c r="A7" s="28"/>
      <c r="C7" s="13">
        <f>AVERAGE(C2:C6)</f>
        <v>6.3040000000000003</v>
      </c>
      <c r="D7" s="13">
        <f t="shared" ref="D7:G7" si="0">AVERAGE(D2:D6)</f>
        <v>7.5600000000000005</v>
      </c>
      <c r="E7" s="13">
        <f t="shared" si="0"/>
        <v>25.262</v>
      </c>
      <c r="F7" s="13">
        <f t="shared" si="0"/>
        <v>28.28</v>
      </c>
      <c r="G7" s="13">
        <f t="shared" si="0"/>
        <v>35.064</v>
      </c>
    </row>
    <row r="8" spans="1:14" x14ac:dyDescent="0.25">
      <c r="A8" s="28"/>
      <c r="C8" s="25"/>
      <c r="D8" s="25"/>
      <c r="E8" s="25"/>
      <c r="F8" s="25"/>
      <c r="G8" s="25"/>
      <c r="K8">
        <v>1</v>
      </c>
      <c r="L8">
        <v>0.37</v>
      </c>
      <c r="M8">
        <v>9.42</v>
      </c>
      <c r="N8" s="26" t="s">
        <v>30</v>
      </c>
    </row>
    <row r="9" spans="1:14" x14ac:dyDescent="0.25">
      <c r="A9" s="28"/>
      <c r="B9" s="26" t="s">
        <v>30</v>
      </c>
      <c r="C9" s="23">
        <v>9.42</v>
      </c>
      <c r="D9" s="23">
        <v>11.3</v>
      </c>
      <c r="E9" s="23">
        <v>35.979999999999997</v>
      </c>
      <c r="F9" s="23">
        <v>31.43</v>
      </c>
      <c r="G9" s="23">
        <v>45.49</v>
      </c>
      <c r="K9">
        <v>2</v>
      </c>
      <c r="L9">
        <v>0.35</v>
      </c>
      <c r="M9">
        <v>11.3</v>
      </c>
      <c r="N9" s="26"/>
    </row>
    <row r="10" spans="1:14" x14ac:dyDescent="0.25">
      <c r="A10" s="28"/>
      <c r="B10" s="26"/>
      <c r="C10" s="23">
        <v>9.52</v>
      </c>
      <c r="D10" s="23">
        <v>7.88</v>
      </c>
      <c r="E10" s="23">
        <v>30.25</v>
      </c>
      <c r="F10" s="23">
        <v>28.33</v>
      </c>
      <c r="G10" s="23">
        <v>40.119999999999997</v>
      </c>
      <c r="K10">
        <v>3</v>
      </c>
      <c r="L10">
        <v>0.59</v>
      </c>
      <c r="M10">
        <v>35.979999999999997</v>
      </c>
      <c r="N10" s="26"/>
    </row>
    <row r="11" spans="1:14" x14ac:dyDescent="0.25">
      <c r="A11" s="28"/>
      <c r="B11" s="26"/>
      <c r="C11" s="23">
        <v>5.44</v>
      </c>
      <c r="D11" s="23">
        <v>8.66</v>
      </c>
      <c r="E11" s="23">
        <v>36.119999999999997</v>
      </c>
      <c r="F11" s="23">
        <v>36.58</v>
      </c>
      <c r="G11" s="23">
        <v>39.89</v>
      </c>
      <c r="K11">
        <v>4</v>
      </c>
      <c r="L11">
        <v>0.63</v>
      </c>
      <c r="M11">
        <v>31.43</v>
      </c>
      <c r="N11" s="26"/>
    </row>
    <row r="12" spans="1:14" x14ac:dyDescent="0.25">
      <c r="A12" s="27"/>
      <c r="B12" s="26"/>
      <c r="C12" s="23">
        <v>11.02</v>
      </c>
      <c r="D12" s="23">
        <v>13.01</v>
      </c>
      <c r="E12" s="23">
        <v>39.25</v>
      </c>
      <c r="F12" s="23">
        <v>29.87</v>
      </c>
      <c r="G12" s="23">
        <v>48.25</v>
      </c>
      <c r="K12">
        <v>5</v>
      </c>
      <c r="L12">
        <v>0.97</v>
      </c>
      <c r="M12">
        <v>45.49</v>
      </c>
      <c r="N12" s="26"/>
    </row>
    <row r="13" spans="1:14" x14ac:dyDescent="0.25">
      <c r="A13" s="27"/>
      <c r="B13" s="26"/>
      <c r="C13" s="23">
        <v>9.1199999999999992</v>
      </c>
      <c r="D13" s="23">
        <v>10.58</v>
      </c>
      <c r="E13" s="23">
        <v>38.25</v>
      </c>
      <c r="F13" s="23">
        <v>30.55</v>
      </c>
      <c r="G13" s="23">
        <v>42.15</v>
      </c>
    </row>
    <row r="14" spans="1:14" x14ac:dyDescent="0.25">
      <c r="C14" s="13">
        <f>AVERAGE(C9:C13)</f>
        <v>8.9039999999999999</v>
      </c>
      <c r="D14" s="13">
        <f t="shared" ref="D14:G14" si="1">AVERAGE(D9:D13)</f>
        <v>10.286</v>
      </c>
      <c r="E14" s="13">
        <f t="shared" si="1"/>
        <v>35.97</v>
      </c>
      <c r="F14" s="13">
        <f t="shared" si="1"/>
        <v>31.352000000000004</v>
      </c>
      <c r="G14" s="13">
        <f t="shared" si="1"/>
        <v>43.18</v>
      </c>
    </row>
  </sheetData>
  <mergeCells count="4">
    <mergeCell ref="B2:B6"/>
    <mergeCell ref="N2:N6"/>
    <mergeCell ref="N8:N12"/>
    <mergeCell ref="B9:B13"/>
  </mergeCells>
  <phoneticPr fontId="2" type="noConversion"/>
  <hyperlinks>
    <hyperlink ref="G1" r:id="rId1" xr:uid="{9DA25D41-8F90-49B8-B066-14F6A176386F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Micro-CT</vt:lpstr>
      <vt:lpstr>MAR</vt:lpstr>
      <vt:lpstr>BIC</vt:lpstr>
      <vt:lpstr>Maximal force</vt:lpstr>
      <vt:lpstr>Masson</vt:lpstr>
      <vt:lpstr>OPN+COL-I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 w</dc:creator>
  <cp:lastModifiedBy>w zhou</cp:lastModifiedBy>
  <dcterms:created xsi:type="dcterms:W3CDTF">2015-06-05T18:19:34Z</dcterms:created>
  <dcterms:modified xsi:type="dcterms:W3CDTF">2024-09-21T09:25:14Z</dcterms:modified>
</cp:coreProperties>
</file>